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d.docs.live.net/6f86306cf88fb3e3/Documents/"/>
    </mc:Choice>
  </mc:AlternateContent>
  <xr:revisionPtr revIDLastSave="0" documentId="8_{36906760-8D55-4AC9-B7CD-98DF63945CE6}" xr6:coauthVersionLast="47" xr6:coauthVersionMax="47" xr10:uidLastSave="{00000000-0000-0000-0000-000000000000}"/>
  <bookViews>
    <workbookView xWindow="-120" yWindow="-120" windowWidth="29040" windowHeight="15720" xr2:uid="{43B47DA4-D2C8-4661-AC08-CADC7D6E9E0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I29" i="1"/>
  <c r="H29" i="1"/>
  <c r="I23" i="1"/>
  <c r="I25" i="1" s="1"/>
  <c r="H23" i="1"/>
  <c r="H25" i="1" s="1"/>
  <c r="J29" i="1"/>
  <c r="G29" i="1"/>
  <c r="F29" i="1"/>
  <c r="E29" i="1"/>
  <c r="D29" i="1"/>
  <c r="C29" i="1"/>
  <c r="D23" i="1"/>
  <c r="D25" i="1" s="1"/>
  <c r="C23" i="1"/>
  <c r="C25" i="1" s="1"/>
  <c r="J23" i="1"/>
  <c r="J25" i="1" s="1"/>
  <c r="G23" i="1"/>
  <c r="G25" i="1" s="1"/>
  <c r="F23" i="1"/>
  <c r="F25" i="1" s="1"/>
  <c r="E23" i="1"/>
  <c r="E25" i="1" s="1"/>
  <c r="H31" i="1" l="1"/>
  <c r="G31" i="1"/>
  <c r="E31" i="1"/>
  <c r="I31" i="1"/>
  <c r="D31" i="1"/>
  <c r="E33" i="1" s="1"/>
  <c r="C31" i="1"/>
  <c r="F31" i="1"/>
  <c r="F33" i="1" s="1"/>
  <c r="F34" i="1" s="1"/>
  <c r="J31" i="1"/>
  <c r="H33" i="1" l="1"/>
  <c r="H34" i="1" s="1"/>
  <c r="I33" i="1"/>
  <c r="I34" i="1" s="1"/>
  <c r="J34" i="1"/>
  <c r="D33" i="1"/>
  <c r="D34" i="1" s="1"/>
  <c r="G33" i="1"/>
  <c r="G34" i="1" s="1"/>
  <c r="E34" i="1"/>
</calcChain>
</file>

<file path=xl/sharedStrings.xml><?xml version="1.0" encoding="utf-8"?>
<sst xmlns="http://schemas.openxmlformats.org/spreadsheetml/2006/main" count="25" uniqueCount="24">
  <si>
    <t>Gross Digest</t>
  </si>
  <si>
    <t>Less M&amp; O Exemptions</t>
  </si>
  <si>
    <t>Net M &amp; O Digest</t>
  </si>
  <si>
    <t>Adjusted Net M&amp;O Digest</t>
  </si>
  <si>
    <t>Gross M&amp;O Millage</t>
  </si>
  <si>
    <t>Less Rollbacks</t>
  </si>
  <si>
    <t>Net M&amp;O Millage</t>
  </si>
  <si>
    <t>Total County Taxes Levied</t>
  </si>
  <si>
    <t>Net Taxes $ Increase</t>
  </si>
  <si>
    <t>Net Taxes % Increase</t>
  </si>
  <si>
    <t>CITY WIDE</t>
  </si>
  <si>
    <t>State Forest Land Assistance</t>
  </si>
  <si>
    <t xml:space="preserve"> </t>
  </si>
  <si>
    <t>presentation of the current year's tax digest and levy, along with the history of the tax digest and levy for the past five years.</t>
  </si>
  <si>
    <t>NOTICE</t>
  </si>
  <si>
    <t>The Mayor and Council of the City of Waco do hereby announce that the millage rate will be set at a meeting</t>
  </si>
  <si>
    <t xml:space="preserve">and pursuant to the requirements of O.C.G.A. § 48-5-32 does hereby publish the following </t>
  </si>
  <si>
    <t>CURRENT 2024TAX DIGEST AND 5 YEAR HISTORY OF LEVY</t>
  </si>
  <si>
    <t>NOTICE OF PROPERTY TAX INCREASE</t>
  </si>
  <si>
    <t>The City of Waco has tentatively adopted a millage rate which will require an increase in property taxes by 36.57 percent.</t>
  </si>
  <si>
    <t>All concerned citizens are invited to the public hearings on this tax increase to be held at Waco City Hall located at 185 Atlantic Avenue, Waco, Georgia, 30182 on Thursday, August 22, 2024, at 11:00 a.m. and at 6:00 p.m.</t>
  </si>
  <si>
    <t xml:space="preserve">The tentative increase will result in a millage rate of 4.000 mills, an increase of 1.071 mills. Without this tentative tax increase, the millage rate will be no more than 2.929 mills. The proposed tax increase for a home with a fair market value of $100,000 is approximately $42.84, and the proposed tax increase for non-homestead property with a fair market value of $50,000 is approximately $21.42. </t>
  </si>
  <si>
    <t>to be held at the Waco City Hall, 185 Atlantic Avenue, Waco, Ga 30182 on Thursday, August 29, 2024  at 6:30 pm</t>
  </si>
  <si>
    <t>Times and places for additional public hearings on this tax increase are at Waco City Hall located at 185 Atlantic Avenue, Waco, Georgia, 30182 on Thursday, August 29, 2024, at  6:00 p.m. A Special Called Meeting will folow to adopt the 2024 Millage Rate will be August 29, 2024, at 6:30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</si>
</sst>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0"/>
  </numFmts>
  <fonts count="11" x14ac:knownFonts="1">
    <font>
      <sz val="11"/>
      <color theme="1"/>
      <name val="Calibri"/>
      <family val="2"/>
      <scheme val="minor"/>
    </font>
    <font>
      <sz val="11"/>
      <color theme="1"/>
      <name val="Times New Roman"/>
      <family val="1"/>
    </font>
    <font>
      <b/>
      <sz val="12"/>
      <name val="Times New Roman"/>
      <family val="1"/>
    </font>
    <font>
      <b/>
      <sz val="14"/>
      <name val="Times New Roman"/>
      <family val="1"/>
    </font>
    <font>
      <sz val="12"/>
      <name val="Times New Roman"/>
      <family val="1"/>
    </font>
    <font>
      <sz val="9"/>
      <name val="Times New Roman"/>
      <family val="1"/>
    </font>
    <font>
      <sz val="14"/>
      <name val="Times New Roman"/>
      <family val="1"/>
    </font>
    <font>
      <sz val="14"/>
      <color indexed="9"/>
      <name val="Times New Roman"/>
      <family val="1"/>
    </font>
    <font>
      <sz val="12"/>
      <color theme="1"/>
      <name val="Times New Roman"/>
      <family val="1"/>
    </font>
    <font>
      <b/>
      <sz val="16"/>
      <color theme="1"/>
      <name val="Times New Roman"/>
      <family val="1"/>
    </font>
    <font>
      <b/>
      <sz val="16"/>
      <name val="Times New Roman"/>
      <family val="1"/>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1">
    <xf numFmtId="0" fontId="0" fillId="0" borderId="0" xfId="0"/>
    <xf numFmtId="0" fontId="1" fillId="0" borderId="0" xfId="0" applyFont="1"/>
    <xf numFmtId="0" fontId="1" fillId="0" borderId="7" xfId="0" applyFont="1" applyBorder="1"/>
    <xf numFmtId="0" fontId="2" fillId="0" borderId="0" xfId="0" applyFont="1" applyAlignment="1">
      <alignment horizontal="center"/>
    </xf>
    <xf numFmtId="0" fontId="3" fillId="0" borderId="0" xfId="0" applyFont="1"/>
    <xf numFmtId="0" fontId="1" fillId="0" borderId="8" xfId="0" applyFont="1" applyBorder="1"/>
    <xf numFmtId="0" fontId="4" fillId="0" borderId="0" xfId="0" applyFont="1" applyAlignment="1">
      <alignment horizontal="center"/>
    </xf>
    <xf numFmtId="0" fontId="5" fillId="0" borderId="0" xfId="0" applyFont="1"/>
    <xf numFmtId="0" fontId="6" fillId="0" borderId="2" xfId="0" applyFont="1" applyBorder="1"/>
    <xf numFmtId="0" fontId="6" fillId="0" borderId="0" xfId="0" applyFont="1"/>
    <xf numFmtId="0" fontId="6" fillId="0" borderId="3" xfId="0" applyFont="1" applyBorder="1"/>
    <xf numFmtId="0" fontId="3" fillId="0" borderId="0" xfId="0" applyFont="1" applyAlignment="1">
      <alignment horizontal="center"/>
    </xf>
    <xf numFmtId="0" fontId="5" fillId="0" borderId="8" xfId="0" applyFont="1" applyBorder="1"/>
    <xf numFmtId="0" fontId="3" fillId="0" borderId="11" xfId="0" applyFont="1" applyBorder="1" applyAlignment="1">
      <alignment horizontal="center"/>
    </xf>
    <xf numFmtId="0" fontId="3" fillId="0" borderId="12" xfId="0" applyFont="1" applyBorder="1" applyAlignment="1">
      <alignment horizontal="center"/>
    </xf>
    <xf numFmtId="0" fontId="6" fillId="0" borderId="4" xfId="0" applyFont="1" applyBorder="1"/>
    <xf numFmtId="3" fontId="7" fillId="0" borderId="5" xfId="0" applyNumberFormat="1" applyFont="1" applyBorder="1"/>
    <xf numFmtId="3" fontId="1" fillId="0" borderId="0" xfId="0" applyNumberFormat="1" applyFont="1"/>
    <xf numFmtId="0" fontId="6" fillId="0" borderId="4" xfId="0" applyFont="1" applyBorder="1" applyAlignment="1">
      <alignment wrapText="1"/>
    </xf>
    <xf numFmtId="3" fontId="6" fillId="0" borderId="5" xfId="0" applyNumberFormat="1" applyFont="1" applyBorder="1"/>
    <xf numFmtId="0" fontId="6" fillId="0" borderId="5" xfId="0" applyFont="1" applyBorder="1"/>
    <xf numFmtId="164" fontId="7" fillId="0" borderId="1" xfId="0" applyNumberFormat="1" applyFont="1" applyBorder="1"/>
    <xf numFmtId="165" fontId="7" fillId="0" borderId="5" xfId="0" applyNumberFormat="1" applyFont="1" applyBorder="1"/>
    <xf numFmtId="165" fontId="6" fillId="0" borderId="5" xfId="0" applyNumberFormat="1" applyFont="1" applyBorder="1"/>
    <xf numFmtId="0" fontId="6" fillId="0" borderId="13" xfId="0" applyFont="1" applyBorder="1"/>
    <xf numFmtId="10" fontId="7" fillId="0" borderId="14" xfId="0" applyNumberFormat="1" applyFont="1" applyBorder="1" applyAlignment="1">
      <alignment horizontal="right"/>
    </xf>
    <xf numFmtId="10" fontId="6" fillId="0" borderId="14" xfId="0" applyNumberFormat="1" applyFont="1" applyBorder="1" applyAlignment="1">
      <alignment horizontal="right"/>
    </xf>
    <xf numFmtId="0" fontId="1" fillId="0" borderId="15" xfId="0" applyFont="1" applyBorder="1"/>
    <xf numFmtId="3" fontId="7" fillId="2" borderId="5" xfId="0" applyNumberFormat="1" applyFont="1" applyFill="1" applyBorder="1"/>
    <xf numFmtId="3" fontId="6" fillId="2" borderId="5" xfId="0" applyNumberFormat="1" applyFont="1" applyFill="1" applyBorder="1"/>
    <xf numFmtId="164" fontId="7" fillId="0" borderId="5" xfId="0" applyNumberFormat="1" applyFont="1" applyBorder="1"/>
    <xf numFmtId="164" fontId="6" fillId="0" borderId="5" xfId="0" applyNumberFormat="1" applyFont="1" applyBorder="1"/>
    <xf numFmtId="0" fontId="6" fillId="0" borderId="16" xfId="0" applyFont="1" applyBorder="1"/>
    <xf numFmtId="0" fontId="6" fillId="0" borderId="4" xfId="0" applyFont="1" applyBorder="1" applyAlignment="1">
      <alignment horizontal="left"/>
    </xf>
    <xf numFmtId="0" fontId="1" fillId="0" borderId="2" xfId="0" applyFont="1" applyBorder="1"/>
    <xf numFmtId="0" fontId="1" fillId="0" borderId="3" xfId="0" applyFont="1" applyBorder="1"/>
    <xf numFmtId="0" fontId="1" fillId="0" borderId="20" xfId="0" applyFont="1" applyBorder="1"/>
    <xf numFmtId="0" fontId="1" fillId="0" borderId="21" xfId="0" applyFont="1" applyBorder="1"/>
    <xf numFmtId="0" fontId="1" fillId="0" borderId="22" xfId="0" applyFont="1" applyBorder="1"/>
    <xf numFmtId="0" fontId="8" fillId="0" borderId="2" xfId="0" applyFont="1" applyBorder="1" applyAlignment="1">
      <alignment horizontal="justify" vertical="center"/>
    </xf>
    <xf numFmtId="0" fontId="8" fillId="0" borderId="0" xfId="0" applyFont="1"/>
    <xf numFmtId="0" fontId="8" fillId="0" borderId="3" xfId="0" applyFont="1" applyBorder="1"/>
    <xf numFmtId="0" fontId="3" fillId="0" borderId="23" xfId="0" applyFont="1" applyBorder="1" applyAlignment="1">
      <alignment horizontal="center"/>
    </xf>
    <xf numFmtId="3" fontId="7" fillId="2" borderId="24" xfId="0" applyNumberFormat="1" applyFont="1" applyFill="1" applyBorder="1"/>
    <xf numFmtId="3" fontId="6" fillId="2" borderId="24" xfId="0" applyNumberFormat="1" applyFont="1" applyFill="1" applyBorder="1"/>
    <xf numFmtId="3" fontId="7" fillId="0" borderId="24" xfId="0" applyNumberFormat="1" applyFont="1" applyBorder="1"/>
    <xf numFmtId="0" fontId="6" fillId="0" borderId="24" xfId="0" applyFont="1" applyBorder="1"/>
    <xf numFmtId="164" fontId="6" fillId="0" borderId="24" xfId="0" applyNumberFormat="1" applyFont="1" applyBorder="1"/>
    <xf numFmtId="164" fontId="7" fillId="0" borderId="24" xfId="0" applyNumberFormat="1" applyFont="1" applyBorder="1"/>
    <xf numFmtId="165" fontId="7" fillId="0" borderId="24" xfId="0" applyNumberFormat="1" applyFont="1" applyBorder="1"/>
    <xf numFmtId="165" fontId="6" fillId="0" borderId="24" xfId="0" applyNumberFormat="1" applyFont="1" applyBorder="1"/>
    <xf numFmtId="10" fontId="6" fillId="0" borderId="25" xfId="0" applyNumberFormat="1" applyFont="1" applyBorder="1" applyAlignment="1">
      <alignment horizontal="right"/>
    </xf>
    <xf numFmtId="0" fontId="4" fillId="0" borderId="2"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xf>
    <xf numFmtId="0" fontId="3" fillId="0" borderId="9" xfId="0" applyFont="1" applyBorder="1" applyAlignment="1">
      <alignment horizontal="center"/>
    </xf>
    <xf numFmtId="0" fontId="3" fillId="0" borderId="6" xfId="0" applyFont="1" applyBorder="1" applyAlignment="1">
      <alignment horizontal="center"/>
    </xf>
    <xf numFmtId="0" fontId="3" fillId="0" borderId="16" xfId="0" applyFont="1" applyBorder="1" applyAlignment="1">
      <alignment horizontal="center"/>
    </xf>
    <xf numFmtId="0" fontId="3" fillId="0" borderId="10"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cellXfs>
  <cellStyles count="1">
    <cellStyle name="Normal" xfId="0" builtinId="0"/>
  </cellStyles>
  <dxfs count="2">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D18CA-B069-42A0-8FD2-93018E06E40C}">
  <dimension ref="A1:L35"/>
  <sheetViews>
    <sheetView tabSelected="1" topLeftCell="B1" zoomScaleNormal="100" workbookViewId="0">
      <selection activeCell="B1" sqref="B1:J1"/>
    </sheetView>
  </sheetViews>
  <sheetFormatPr defaultRowHeight="15" x14ac:dyDescent="0.25"/>
  <cols>
    <col min="1" max="1" width="0.28515625" style="1" hidden="1" customWidth="1"/>
    <col min="2" max="2" width="33.140625" style="1" bestFit="1" customWidth="1"/>
    <col min="3" max="4" width="18.7109375" style="1" hidden="1" customWidth="1"/>
    <col min="5" max="10" width="18.7109375" style="1" customWidth="1"/>
    <col min="11" max="11" width="17.42578125" style="1" customWidth="1"/>
    <col min="12" max="12" width="21.85546875" style="1" customWidth="1"/>
    <col min="13" max="13" width="10.140625" style="1" bestFit="1" customWidth="1"/>
    <col min="14" max="16384" width="9.140625" style="1"/>
  </cols>
  <sheetData>
    <row r="1" spans="1:12" ht="21" thickBot="1" x14ac:dyDescent="0.35">
      <c r="B1" s="62" t="s">
        <v>18</v>
      </c>
      <c r="C1" s="63"/>
      <c r="D1" s="63"/>
      <c r="E1" s="63"/>
      <c r="F1" s="63"/>
      <c r="G1" s="63"/>
      <c r="H1" s="63"/>
      <c r="I1" s="63"/>
      <c r="J1" s="64"/>
    </row>
    <row r="2" spans="1:12" x14ac:dyDescent="0.25">
      <c r="B2" s="34"/>
      <c r="J2" s="35"/>
    </row>
    <row r="3" spans="1:12" ht="15.75" x14ac:dyDescent="0.25">
      <c r="B3" s="65" t="s">
        <v>19</v>
      </c>
      <c r="C3" s="66"/>
      <c r="D3" s="66"/>
      <c r="E3" s="66"/>
      <c r="F3" s="66"/>
      <c r="G3" s="66"/>
      <c r="H3" s="66"/>
      <c r="I3" s="66"/>
      <c r="J3" s="67"/>
    </row>
    <row r="4" spans="1:12" ht="15.75" x14ac:dyDescent="0.25">
      <c r="B4" s="39"/>
      <c r="C4" s="40"/>
      <c r="D4" s="40"/>
      <c r="E4" s="40"/>
      <c r="F4" s="40"/>
      <c r="G4" s="40"/>
      <c r="H4" s="40"/>
      <c r="I4" s="40"/>
      <c r="J4" s="41"/>
    </row>
    <row r="5" spans="1:12" ht="45.75" customHeight="1" x14ac:dyDescent="0.25">
      <c r="B5" s="68" t="s">
        <v>20</v>
      </c>
      <c r="C5" s="69"/>
      <c r="D5" s="69"/>
      <c r="E5" s="69"/>
      <c r="F5" s="69"/>
      <c r="G5" s="69"/>
      <c r="H5" s="69"/>
      <c r="I5" s="69"/>
      <c r="J5" s="70"/>
    </row>
    <row r="6" spans="1:12" ht="15.75" x14ac:dyDescent="0.25">
      <c r="B6" s="39"/>
      <c r="C6" s="40"/>
      <c r="D6" s="40"/>
      <c r="E6" s="40"/>
      <c r="F6" s="40"/>
      <c r="G6" s="40"/>
      <c r="H6" s="40"/>
      <c r="I6" s="40"/>
      <c r="J6" s="41"/>
    </row>
    <row r="7" spans="1:12" ht="35.25" customHeight="1" x14ac:dyDescent="0.25">
      <c r="B7" s="68" t="s">
        <v>23</v>
      </c>
      <c r="C7" s="69"/>
      <c r="D7" s="69"/>
      <c r="E7" s="69"/>
      <c r="F7" s="69"/>
      <c r="G7" s="69"/>
      <c r="H7" s="69"/>
      <c r="I7" s="69"/>
      <c r="J7" s="70"/>
    </row>
    <row r="8" spans="1:12" ht="15.75" x14ac:dyDescent="0.25">
      <c r="B8" s="39"/>
      <c r="C8" s="40"/>
      <c r="D8" s="40"/>
      <c r="E8" s="40"/>
      <c r="F8" s="40"/>
      <c r="G8" s="40"/>
      <c r="H8" s="40"/>
      <c r="I8" s="40"/>
      <c r="J8" s="41"/>
    </row>
    <row r="9" spans="1:12" ht="45.75" customHeight="1" x14ac:dyDescent="0.25">
      <c r="B9" s="68" t="s">
        <v>21</v>
      </c>
      <c r="C9" s="69"/>
      <c r="D9" s="69"/>
      <c r="E9" s="69"/>
      <c r="F9" s="69"/>
      <c r="G9" s="69"/>
      <c r="H9" s="69"/>
      <c r="I9" s="69"/>
      <c r="J9" s="70"/>
    </row>
    <row r="10" spans="1:12" ht="15.75" thickBot="1" x14ac:dyDescent="0.3">
      <c r="B10" s="36"/>
      <c r="C10" s="37"/>
      <c r="D10" s="37"/>
      <c r="E10" s="37"/>
      <c r="F10" s="37"/>
      <c r="G10" s="37"/>
      <c r="H10" s="37"/>
      <c r="I10" s="37"/>
      <c r="J10" s="38"/>
    </row>
    <row r="11" spans="1:12" ht="15.75" thickBot="1" x14ac:dyDescent="0.3"/>
    <row r="12" spans="1:12" ht="21" thickBot="1" x14ac:dyDescent="0.35">
      <c r="A12" s="2"/>
      <c r="B12" s="59" t="s">
        <v>14</v>
      </c>
      <c r="C12" s="60"/>
      <c r="D12" s="60"/>
      <c r="E12" s="60"/>
      <c r="F12" s="60"/>
      <c r="G12" s="60"/>
      <c r="H12" s="60"/>
      <c r="I12" s="60"/>
      <c r="J12" s="61"/>
      <c r="K12" s="3"/>
      <c r="L12" s="4"/>
    </row>
    <row r="13" spans="1:12" ht="15.75" x14ac:dyDescent="0.25">
      <c r="A13" s="5"/>
      <c r="B13" s="52" t="s">
        <v>15</v>
      </c>
      <c r="C13" s="53"/>
      <c r="D13" s="53"/>
      <c r="E13" s="53"/>
      <c r="F13" s="53"/>
      <c r="G13" s="53"/>
      <c r="H13" s="53"/>
      <c r="I13" s="53"/>
      <c r="J13" s="54"/>
      <c r="K13" s="6"/>
      <c r="L13" s="7"/>
    </row>
    <row r="14" spans="1:12" ht="15.75" x14ac:dyDescent="0.25">
      <c r="A14" s="5"/>
      <c r="B14" s="52" t="s">
        <v>22</v>
      </c>
      <c r="C14" s="53"/>
      <c r="D14" s="53"/>
      <c r="E14" s="53"/>
      <c r="F14" s="53"/>
      <c r="G14" s="53"/>
      <c r="H14" s="53"/>
      <c r="I14" s="53"/>
      <c r="J14" s="54"/>
      <c r="K14" s="6"/>
      <c r="L14" s="7"/>
    </row>
    <row r="15" spans="1:12" ht="15.75" x14ac:dyDescent="0.25">
      <c r="A15" s="5"/>
      <c r="B15" s="52" t="s">
        <v>16</v>
      </c>
      <c r="C15" s="53"/>
      <c r="D15" s="53"/>
      <c r="E15" s="53"/>
      <c r="F15" s="53"/>
      <c r="G15" s="53"/>
      <c r="H15" s="53"/>
      <c r="I15" s="53"/>
      <c r="J15" s="54"/>
      <c r="K15" s="6"/>
      <c r="L15" s="7"/>
    </row>
    <row r="16" spans="1:12" ht="15.75" x14ac:dyDescent="0.25">
      <c r="A16" s="5"/>
      <c r="B16" s="52" t="s">
        <v>13</v>
      </c>
      <c r="C16" s="53"/>
      <c r="D16" s="53"/>
      <c r="E16" s="53"/>
      <c r="F16" s="53"/>
      <c r="G16" s="53"/>
      <c r="H16" s="53"/>
      <c r="I16" s="53"/>
      <c r="J16" s="54"/>
      <c r="K16" s="6"/>
      <c r="L16" s="7"/>
    </row>
    <row r="17" spans="1:12" ht="6" customHeight="1" x14ac:dyDescent="0.3">
      <c r="A17" s="5"/>
      <c r="B17" s="8"/>
      <c r="C17" s="9"/>
      <c r="D17" s="9"/>
      <c r="E17" s="9"/>
      <c r="F17" s="9"/>
      <c r="G17" s="9"/>
      <c r="H17" s="9"/>
      <c r="I17" s="32"/>
      <c r="J17" s="10"/>
      <c r="K17" s="9"/>
    </row>
    <row r="18" spans="1:12" ht="18.75" x14ac:dyDescent="0.3">
      <c r="B18" s="55" t="s">
        <v>17</v>
      </c>
      <c r="C18" s="56"/>
      <c r="D18" s="56"/>
      <c r="E18" s="56"/>
      <c r="F18" s="56"/>
      <c r="G18" s="56"/>
      <c r="H18" s="56"/>
      <c r="I18" s="57"/>
      <c r="J18" s="58"/>
      <c r="K18" s="11"/>
    </row>
    <row r="19" spans="1:12" ht="6" customHeight="1" thickBot="1" x14ac:dyDescent="0.35">
      <c r="A19" s="5"/>
      <c r="B19" s="8"/>
      <c r="C19" s="9"/>
      <c r="D19" s="9"/>
      <c r="E19" s="9"/>
      <c r="F19" s="9"/>
      <c r="G19" s="9"/>
      <c r="H19" s="10"/>
      <c r="I19" s="10"/>
      <c r="J19" s="10"/>
      <c r="K19" s="9"/>
    </row>
    <row r="20" spans="1:12" s="7" customFormat="1" ht="18.75" x14ac:dyDescent="0.3">
      <c r="A20" s="12"/>
      <c r="B20" s="13" t="s">
        <v>10</v>
      </c>
      <c r="C20" s="14">
        <v>2017</v>
      </c>
      <c r="D20" s="14">
        <v>2018</v>
      </c>
      <c r="E20" s="14">
        <v>2019</v>
      </c>
      <c r="F20" s="14">
        <v>2020</v>
      </c>
      <c r="G20" s="14">
        <v>2021</v>
      </c>
      <c r="H20" s="14">
        <v>2022</v>
      </c>
      <c r="I20" s="14">
        <v>2023</v>
      </c>
      <c r="J20" s="42">
        <v>2024</v>
      </c>
    </row>
    <row r="21" spans="1:12" ht="18.75" x14ac:dyDescent="0.3">
      <c r="A21" s="5"/>
      <c r="B21" s="15" t="s">
        <v>0</v>
      </c>
      <c r="C21" s="28">
        <v>11127150</v>
      </c>
      <c r="D21" s="28">
        <v>11717101</v>
      </c>
      <c r="E21" s="28">
        <v>12790650</v>
      </c>
      <c r="F21" s="28">
        <v>13264783</v>
      </c>
      <c r="G21" s="28">
        <v>13501998</v>
      </c>
      <c r="H21" s="28">
        <v>14192194</v>
      </c>
      <c r="I21" s="28">
        <v>17189996</v>
      </c>
      <c r="J21" s="43">
        <v>18087618</v>
      </c>
      <c r="L21" s="17"/>
    </row>
    <row r="22" spans="1:12" ht="18.75" x14ac:dyDescent="0.3">
      <c r="A22" s="5"/>
      <c r="B22" s="33" t="s">
        <v>1</v>
      </c>
      <c r="C22" s="29">
        <v>169247</v>
      </c>
      <c r="D22" s="29">
        <v>167282</v>
      </c>
      <c r="E22" s="29">
        <v>212388</v>
      </c>
      <c r="F22" s="29">
        <v>210457</v>
      </c>
      <c r="G22" s="29">
        <v>205905</v>
      </c>
      <c r="H22" s="29">
        <v>322339</v>
      </c>
      <c r="I22" s="29">
        <v>827028</v>
      </c>
      <c r="J22" s="44">
        <v>741204</v>
      </c>
    </row>
    <row r="23" spans="1:12" ht="18.75" x14ac:dyDescent="0.3">
      <c r="A23" s="5"/>
      <c r="B23" s="15" t="s">
        <v>2</v>
      </c>
      <c r="C23" s="16">
        <f t="shared" ref="C23:J23" si="0">C21-C22</f>
        <v>10957903</v>
      </c>
      <c r="D23" s="16">
        <f t="shared" si="0"/>
        <v>11549819</v>
      </c>
      <c r="E23" s="16">
        <f t="shared" si="0"/>
        <v>12578262</v>
      </c>
      <c r="F23" s="16">
        <f t="shared" si="0"/>
        <v>13054326</v>
      </c>
      <c r="G23" s="16">
        <f t="shared" si="0"/>
        <v>13296093</v>
      </c>
      <c r="H23" s="16">
        <f t="shared" ref="H23:I23" si="1">H21-H22</f>
        <v>13869855</v>
      </c>
      <c r="I23" s="16">
        <f t="shared" si="1"/>
        <v>16362968</v>
      </c>
      <c r="J23" s="45">
        <f t="shared" si="0"/>
        <v>17346414</v>
      </c>
      <c r="L23" s="17"/>
    </row>
    <row r="24" spans="1:12" ht="18" customHeight="1" x14ac:dyDescent="0.3">
      <c r="A24" s="5"/>
      <c r="B24" s="18" t="s">
        <v>11</v>
      </c>
      <c r="C24" s="29">
        <v>0</v>
      </c>
      <c r="D24" s="29">
        <v>0</v>
      </c>
      <c r="E24" s="29">
        <v>0</v>
      </c>
      <c r="F24" s="29">
        <v>0</v>
      </c>
      <c r="G24" s="29">
        <v>0</v>
      </c>
      <c r="H24" s="29">
        <v>0</v>
      </c>
      <c r="I24" s="29">
        <v>0</v>
      </c>
      <c r="J24" s="44">
        <v>0</v>
      </c>
    </row>
    <row r="25" spans="1:12" ht="18.75" x14ac:dyDescent="0.3">
      <c r="A25" s="5"/>
      <c r="B25" s="18" t="s">
        <v>3</v>
      </c>
      <c r="C25" s="16">
        <f t="shared" ref="C25:J25" si="2">SUM(C23:C24)</f>
        <v>10957903</v>
      </c>
      <c r="D25" s="16">
        <f t="shared" si="2"/>
        <v>11549819</v>
      </c>
      <c r="E25" s="16">
        <f t="shared" si="2"/>
        <v>12578262</v>
      </c>
      <c r="F25" s="16">
        <f t="shared" si="2"/>
        <v>13054326</v>
      </c>
      <c r="G25" s="16">
        <f t="shared" si="2"/>
        <v>13296093</v>
      </c>
      <c r="H25" s="16">
        <f t="shared" ref="H25:I25" si="3">SUM(H23:H24)</f>
        <v>13869855</v>
      </c>
      <c r="I25" s="16">
        <f t="shared" si="3"/>
        <v>16362968</v>
      </c>
      <c r="J25" s="45">
        <f t="shared" si="2"/>
        <v>17346414</v>
      </c>
    </row>
    <row r="26" spans="1:12" ht="6.75" customHeight="1" x14ac:dyDescent="0.3">
      <c r="A26" s="5"/>
      <c r="B26" s="15"/>
      <c r="C26" s="19"/>
      <c r="D26" s="20"/>
      <c r="E26" s="20"/>
      <c r="F26" s="20"/>
      <c r="G26" s="20"/>
      <c r="H26" s="20"/>
      <c r="I26" s="20"/>
      <c r="J26" s="46"/>
    </row>
    <row r="27" spans="1:12" ht="18.75" x14ac:dyDescent="0.3">
      <c r="A27" s="5"/>
      <c r="B27" s="15" t="s">
        <v>4</v>
      </c>
      <c r="C27" s="31">
        <v>10.659000000000001</v>
      </c>
      <c r="D27" s="31">
        <v>10.659000000000001</v>
      </c>
      <c r="E27" s="31">
        <v>10.659000000000001</v>
      </c>
      <c r="F27" s="31">
        <v>10.659000000000001</v>
      </c>
      <c r="G27" s="31">
        <v>10.659000000000001</v>
      </c>
      <c r="H27" s="31">
        <v>10.659000000000001</v>
      </c>
      <c r="I27" s="31">
        <v>12.089</v>
      </c>
      <c r="J27" s="47">
        <v>11.475</v>
      </c>
    </row>
    <row r="28" spans="1:12" ht="18.75" x14ac:dyDescent="0.3">
      <c r="A28" s="5"/>
      <c r="B28" s="15" t="s">
        <v>5</v>
      </c>
      <c r="C28" s="31">
        <v>7.6589999999999998</v>
      </c>
      <c r="D28" s="31">
        <v>7.6589999999999998</v>
      </c>
      <c r="E28" s="31">
        <v>7.6589999999999998</v>
      </c>
      <c r="F28" s="31">
        <v>7.6589999999999998</v>
      </c>
      <c r="G28" s="31">
        <v>7.6589999999999998</v>
      </c>
      <c r="H28" s="31">
        <v>7.6589999999999998</v>
      </c>
      <c r="I28" s="31">
        <v>9.0890000000000004</v>
      </c>
      <c r="J28" s="47">
        <v>7.4749999999999996</v>
      </c>
    </row>
    <row r="29" spans="1:12" ht="18.75" x14ac:dyDescent="0.3">
      <c r="A29" s="5"/>
      <c r="B29" s="15" t="s">
        <v>6</v>
      </c>
      <c r="C29" s="21">
        <f>+C27-C28</f>
        <v>3.0000000000000009</v>
      </c>
      <c r="D29" s="21">
        <f t="shared" ref="D29:J29" si="4">+D27-D28</f>
        <v>3.0000000000000009</v>
      </c>
      <c r="E29" s="21">
        <f t="shared" si="4"/>
        <v>3.0000000000000009</v>
      </c>
      <c r="F29" s="21">
        <f t="shared" si="4"/>
        <v>3.0000000000000009</v>
      </c>
      <c r="G29" s="21">
        <f t="shared" si="4"/>
        <v>3.0000000000000009</v>
      </c>
      <c r="H29" s="30">
        <f t="shared" ref="H29:I29" si="5">+H27-H28</f>
        <v>3.0000000000000009</v>
      </c>
      <c r="I29" s="30">
        <f t="shared" si="5"/>
        <v>3</v>
      </c>
      <c r="J29" s="48">
        <f t="shared" si="4"/>
        <v>4</v>
      </c>
    </row>
    <row r="30" spans="1:12" ht="6" customHeight="1" x14ac:dyDescent="0.3">
      <c r="A30" s="5"/>
      <c r="B30" s="15"/>
      <c r="C30" s="20"/>
      <c r="D30" s="20"/>
      <c r="E30" s="20"/>
      <c r="F30" s="20"/>
      <c r="G30" s="20"/>
      <c r="H30" s="20"/>
      <c r="I30" s="20"/>
      <c r="J30" s="46"/>
    </row>
    <row r="31" spans="1:12" ht="18.75" x14ac:dyDescent="0.3">
      <c r="A31" s="5"/>
      <c r="B31" s="15" t="s">
        <v>7</v>
      </c>
      <c r="C31" s="22">
        <f>+ROUND(C25*C29/1000,0)</f>
        <v>32874</v>
      </c>
      <c r="D31" s="22">
        <f>+ROUND(D25*D29/1000,0)</f>
        <v>34649</v>
      </c>
      <c r="E31" s="22">
        <f>+ROUND(E25*E29/1000,0)</f>
        <v>37735</v>
      </c>
      <c r="F31" s="22">
        <f t="shared" ref="F31:J31" si="6">+ROUND(F25*F29/1000,0)</f>
        <v>39163</v>
      </c>
      <c r="G31" s="22">
        <f t="shared" si="6"/>
        <v>39888</v>
      </c>
      <c r="H31" s="22">
        <f t="shared" ref="H31:I31" si="7">+ROUND(H25*H29/1000,0)</f>
        <v>41610</v>
      </c>
      <c r="I31" s="22">
        <f t="shared" si="7"/>
        <v>49089</v>
      </c>
      <c r="J31" s="49">
        <f t="shared" si="6"/>
        <v>69386</v>
      </c>
    </row>
    <row r="32" spans="1:12" ht="6" customHeight="1" x14ac:dyDescent="0.3">
      <c r="A32" s="5"/>
      <c r="B32" s="15"/>
      <c r="C32" s="23"/>
      <c r="D32" s="23"/>
      <c r="E32" s="23"/>
      <c r="F32" s="23"/>
      <c r="G32" s="23"/>
      <c r="H32" s="23"/>
      <c r="I32" s="23"/>
      <c r="J32" s="50"/>
    </row>
    <row r="33" spans="1:10" ht="18.75" x14ac:dyDescent="0.3">
      <c r="A33" s="5"/>
      <c r="B33" s="15" t="s">
        <v>8</v>
      </c>
      <c r="C33" s="22" t="s">
        <v>12</v>
      </c>
      <c r="D33" s="23">
        <f>D31-C31</f>
        <v>1775</v>
      </c>
      <c r="E33" s="23">
        <f>E31-D31</f>
        <v>3086</v>
      </c>
      <c r="F33" s="23">
        <f>F31-E31</f>
        <v>1428</v>
      </c>
      <c r="G33" s="23">
        <f t="shared" ref="G33:I33" si="8">G31-F31</f>
        <v>725</v>
      </c>
      <c r="H33" s="23">
        <f t="shared" si="8"/>
        <v>1722</v>
      </c>
      <c r="I33" s="23">
        <f t="shared" si="8"/>
        <v>7479</v>
      </c>
      <c r="J33" s="50">
        <f>J31-I31</f>
        <v>20297</v>
      </c>
    </row>
    <row r="34" spans="1:10" ht="19.5" thickBot="1" x14ac:dyDescent="0.35">
      <c r="A34" s="5"/>
      <c r="B34" s="24" t="s">
        <v>9</v>
      </c>
      <c r="C34" s="25" t="s">
        <v>12</v>
      </c>
      <c r="D34" s="26">
        <f>D33/C31</f>
        <v>5.3994037841455254E-2</v>
      </c>
      <c r="E34" s="26">
        <f>E33/D31</f>
        <v>8.9064619469537365E-2</v>
      </c>
      <c r="F34" s="26">
        <f>F33/E31</f>
        <v>3.7842851464157945E-2</v>
      </c>
      <c r="G34" s="26">
        <f t="shared" ref="G34:J34" si="9">G33/F31</f>
        <v>1.8512371370936854E-2</v>
      </c>
      <c r="H34" s="26">
        <f t="shared" si="9"/>
        <v>4.3170878459687125E-2</v>
      </c>
      <c r="I34" s="26">
        <f t="shared" si="9"/>
        <v>0.17974044700793079</v>
      </c>
      <c r="J34" s="51">
        <f t="shared" si="9"/>
        <v>0.41347348693189923</v>
      </c>
    </row>
    <row r="35" spans="1:10" x14ac:dyDescent="0.25">
      <c r="A35" s="27"/>
    </row>
  </sheetData>
  <mergeCells count="11">
    <mergeCell ref="B1:J1"/>
    <mergeCell ref="B3:J3"/>
    <mergeCell ref="B5:J5"/>
    <mergeCell ref="B7:J7"/>
    <mergeCell ref="B9:J9"/>
    <mergeCell ref="B16:J16"/>
    <mergeCell ref="B18:J18"/>
    <mergeCell ref="B12:J12"/>
    <mergeCell ref="B13:J13"/>
    <mergeCell ref="B14:J14"/>
    <mergeCell ref="B15:J15"/>
  </mergeCells>
  <conditionalFormatting sqref="C21:J21 C23:J23 C25:J25 C31:J31 C33:J34">
    <cfRule type="cellIs" dxfId="1" priority="5" stopIfTrue="1" operator="notEqual">
      <formula>0</formula>
    </cfRule>
  </conditionalFormatting>
  <conditionalFormatting sqref="C29:J29">
    <cfRule type="cellIs" dxfId="0" priority="4" stopIfTrue="1" operator="notEqual">
      <formula>0</formula>
    </cfRule>
  </conditionalFormatting>
  <printOptions horizontalCentered="1"/>
  <pageMargins left="0.7" right="0.7" top="0.75" bottom="0.75" header="0.3" footer="0.3"/>
  <pageSetup scale="73"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dc:creator>
  <cp:lastModifiedBy>Kimberly Edwards</cp:lastModifiedBy>
  <cp:lastPrinted>2024-08-08T15:38:59Z</cp:lastPrinted>
  <dcterms:created xsi:type="dcterms:W3CDTF">2022-03-30T05:39:49Z</dcterms:created>
  <dcterms:modified xsi:type="dcterms:W3CDTF">2024-08-09T15:20:58Z</dcterms:modified>
</cp:coreProperties>
</file>